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4" i="1"/>
  <c r="N20"/>
  <c r="B20"/>
  <c r="O9"/>
  <c r="N22"/>
  <c r="N18"/>
  <c r="J17"/>
  <c r="J16"/>
  <c r="G17"/>
  <c r="C17"/>
  <c r="B22"/>
  <c r="J14"/>
  <c r="G16"/>
  <c r="C16"/>
  <c r="J12"/>
  <c r="G14"/>
  <c r="C14"/>
  <c r="J10"/>
  <c r="G12"/>
  <c r="D8"/>
  <c r="J8" s="1"/>
  <c r="C10"/>
  <c r="D12"/>
  <c r="G10"/>
</calcChain>
</file>

<file path=xl/sharedStrings.xml><?xml version="1.0" encoding="utf-8"?>
<sst xmlns="http://schemas.openxmlformats.org/spreadsheetml/2006/main" count="39" uniqueCount="28">
  <si>
    <t>длинна</t>
  </si>
  <si>
    <t>ширина</t>
  </si>
  <si>
    <t>высота</t>
  </si>
  <si>
    <t>Размеры мм</t>
  </si>
  <si>
    <t>Брус основа</t>
  </si>
  <si>
    <t>Количество=</t>
  </si>
  <si>
    <t>Vбруса=</t>
  </si>
  <si>
    <t>куба</t>
  </si>
  <si>
    <t>Лаги на пол</t>
  </si>
  <si>
    <t>Vлаг=</t>
  </si>
  <si>
    <t>Стойки</t>
  </si>
  <si>
    <t>Vстоек=</t>
  </si>
  <si>
    <t>Пол</t>
  </si>
  <si>
    <t>Vпол=</t>
  </si>
  <si>
    <t>Лаги крыши</t>
  </si>
  <si>
    <t>Vлагкрыши=</t>
  </si>
  <si>
    <t>Площадь стен=</t>
  </si>
  <si>
    <t>кв.м.</t>
  </si>
  <si>
    <t>Площадь кровли=</t>
  </si>
  <si>
    <t>Цена леса за куб=</t>
  </si>
  <si>
    <t>Стоимость леса=</t>
  </si>
  <si>
    <t>Стоимость кровли=</t>
  </si>
  <si>
    <t>Обрешетка крыши</t>
  </si>
  <si>
    <t>Vобрештк</t>
  </si>
  <si>
    <t>Цена кровли за кв=</t>
  </si>
  <si>
    <t>Стоимость стен=</t>
  </si>
  <si>
    <t>Цена стен=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</si>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</sst>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topLeftCell="A4" workbookViewId="0">
      <selection activeCell="L25" sqref="L25"/>
    </sheetView>
  </sheetViews>
  <sheetFormatPr defaultRowHeight="15"/>
  <cols>
    <col min="1" max="1" width="17.42578125" customWidth="1"/>
    <col min="6" max="6" width="12.7109375" customWidth="1"/>
    <col min="9" max="9" width="12.7109375" customWidth="1"/>
    <col min="10" max="10" width="10" bestFit="1" customWidth="1"/>
    <col min="14" max="14" width="19.42578125" customWidth="1"/>
  </cols>
  <sheetData>
    <row r="3" spans="1:15">
      <c r="B3" t="s">
        <v>1</v>
      </c>
      <c r="C3" t="s">
        <v>0</v>
      </c>
      <c r="D3" t="s">
        <v>2</v>
      </c>
    </row>
    <row r="4" spans="1:15">
      <c r="A4" t="s">
        <v>3</v>
      </c>
      <c r="B4" s="1">
        <v>4000</v>
      </c>
      <c r="C4" s="1">
        <v>4000</v>
      </c>
      <c r="D4" s="1">
        <v>2000</v>
      </c>
    </row>
    <row r="5" spans="1:15">
      <c r="N5" t="s">
        <v>19</v>
      </c>
      <c r="O5">
        <v>7000</v>
      </c>
    </row>
    <row r="7" spans="1:15">
      <c r="N7" t="s">
        <v>24</v>
      </c>
      <c r="O7">
        <v>300</v>
      </c>
    </row>
    <row r="8" spans="1:15">
      <c r="A8" t="s">
        <v>4</v>
      </c>
      <c r="B8" s="1">
        <v>100</v>
      </c>
      <c r="C8" s="1">
        <v>200</v>
      </c>
      <c r="D8">
        <f>C4</f>
        <v>4000</v>
      </c>
      <c r="F8" t="s">
        <v>5</v>
      </c>
      <c r="G8">
        <v>2</v>
      </c>
      <c r="I8" t="s">
        <v>6</v>
      </c>
      <c r="J8">
        <f>B8*C8*D8*G8/1000000000</f>
        <v>0.16</v>
      </c>
      <c r="K8" t="s">
        <v>7</v>
      </c>
    </row>
    <row r="9" spans="1:15">
      <c r="N9" t="s">
        <v>26</v>
      </c>
      <c r="O9">
        <f>250</f>
        <v>250</v>
      </c>
    </row>
    <row r="10" spans="1:15">
      <c r="A10" t="s">
        <v>8</v>
      </c>
      <c r="B10" s="1">
        <v>150</v>
      </c>
      <c r="C10">
        <f>B4</f>
        <v>4000</v>
      </c>
      <c r="D10" s="1">
        <v>25</v>
      </c>
      <c r="F10" t="s">
        <v>5</v>
      </c>
      <c r="G10">
        <f>B4/250+3</f>
        <v>19</v>
      </c>
      <c r="I10" t="s">
        <v>9</v>
      </c>
      <c r="J10">
        <f>B10*C10*D10*G10/1000000000</f>
        <v>0.28499999999999998</v>
      </c>
      <c r="K10" t="s">
        <v>7</v>
      </c>
    </row>
    <row r="12" spans="1:15">
      <c r="A12" t="s">
        <v>10</v>
      </c>
      <c r="B12" s="1">
        <v>50</v>
      </c>
      <c r="C12" s="1">
        <v>50</v>
      </c>
      <c r="D12">
        <f>D4</f>
        <v>2000</v>
      </c>
      <c r="F12" t="s">
        <v>5</v>
      </c>
      <c r="G12">
        <f>B4/500*4</f>
        <v>32</v>
      </c>
      <c r="I12" t="s">
        <v>11</v>
      </c>
      <c r="J12">
        <f>B12*C12*D12*G12/1000000000</f>
        <v>0.16</v>
      </c>
      <c r="K12" t="s">
        <v>7</v>
      </c>
    </row>
    <row r="14" spans="1:15">
      <c r="A14" t="s">
        <v>12</v>
      </c>
      <c r="B14" s="1">
        <v>150</v>
      </c>
      <c r="C14">
        <f>C4</f>
        <v>4000</v>
      </c>
      <c r="D14" s="1">
        <v>25</v>
      </c>
      <c r="F14" t="s">
        <v>5</v>
      </c>
      <c r="G14">
        <f>B4/150</f>
        <v>26.666666666666668</v>
      </c>
      <c r="I14" t="s">
        <v>13</v>
      </c>
      <c r="J14">
        <f>B14*C14*D14*G14/1000000000</f>
        <v>0.4</v>
      </c>
      <c r="K14" t="s">
        <v>7</v>
      </c>
    </row>
    <row r="16" spans="1:15">
      <c r="A16" t="s">
        <v>14</v>
      </c>
      <c r="B16" s="1">
        <v>100</v>
      </c>
      <c r="C16">
        <f>B4*0.75</f>
        <v>3000</v>
      </c>
      <c r="D16" s="1">
        <v>30</v>
      </c>
      <c r="F16" t="s">
        <v>5</v>
      </c>
      <c r="G16">
        <f>(C4/500+3)*2</f>
        <v>22</v>
      </c>
      <c r="I16" t="s">
        <v>15</v>
      </c>
      <c r="J16">
        <f>B16*C16*D16*G16/1000000000</f>
        <v>0.19800000000000001</v>
      </c>
      <c r="K16" t="s">
        <v>7</v>
      </c>
    </row>
    <row r="17" spans="1:14">
      <c r="A17" t="s">
        <v>22</v>
      </c>
      <c r="B17" s="1">
        <v>150</v>
      </c>
      <c r="C17">
        <f>C4+1000</f>
        <v>5000</v>
      </c>
      <c r="D17" s="1">
        <v>25</v>
      </c>
      <c r="F17" t="s">
        <v>5</v>
      </c>
      <c r="G17">
        <f>C16/B17</f>
        <v>20</v>
      </c>
      <c r="I17" t="s">
        <v>23</v>
      </c>
      <c r="J17">
        <f>B17*C17*D17*G17/1000000000</f>
        <v>0.375</v>
      </c>
      <c r="K17" t="s">
        <v>7</v>
      </c>
    </row>
    <row r="18" spans="1:14">
      <c r="L18" t="s">
        <v>20</v>
      </c>
      <c r="N18">
        <f>SUM(J8:J17)*O5</f>
        <v>11045.999999999998</v>
      </c>
    </row>
    <row r="20" spans="1:14">
      <c r="A20" t="s">
        <v>16</v>
      </c>
      <c r="B20">
        <f>(B4*D4*2+C4*D4*2)/1000000</f>
        <v>32</v>
      </c>
      <c r="C20" t="s">
        <v>17</v>
      </c>
      <c r="L20" t="s">
        <v>25</v>
      </c>
      <c r="N20">
        <f>B20*O9</f>
        <v>8000</v>
      </c>
    </row>
    <row r="22" spans="1:14">
      <c r="A22" t="s">
        <v>18</v>
      </c>
      <c r="B22">
        <f>C16*(B4+1000)*2/1000000</f>
        <v>30</v>
      </c>
      <c r="C22" t="s">
        <v>17</v>
      </c>
      <c r="L22" t="s">
        <v>21</v>
      </c>
      <c r="N22">
        <f>B20*O7</f>
        <v>9600</v>
      </c>
    </row>
    <row r="24" spans="1:14">
      <c r="K24" t="s">
        <v>27</v>
      </c>
      <c r="L24">
        <f>SUM(N16:N22)</f>
        <v>28646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2017-02-02T19:37:58Z</dcterms:modified>
</cp:coreProperties>
</file>